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1" i="2" l="1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10" i="2"/>
  <c r="D34" i="1" l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10" i="2"/>
  <c r="C51" i="2"/>
  <c r="C49" i="2"/>
  <c r="B51" i="2"/>
  <c r="D49" i="2" s="1"/>
  <c r="B49" i="2"/>
  <c r="D51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I31" i="2" l="1"/>
  <c r="J31" i="2" s="1"/>
  <c r="I39" i="2"/>
  <c r="J39" i="2" s="1"/>
  <c r="D33" i="2"/>
  <c r="D41" i="2"/>
  <c r="D29" i="2"/>
  <c r="D43" i="2"/>
  <c r="I32" i="2"/>
  <c r="J32" i="2" s="1"/>
  <c r="I40" i="2"/>
  <c r="J40" i="2" s="1"/>
  <c r="D34" i="2"/>
  <c r="D42" i="2"/>
  <c r="D30" i="2"/>
  <c r="I33" i="2"/>
  <c r="J33" i="2" s="1"/>
  <c r="I41" i="2"/>
  <c r="J41" i="2" s="1"/>
  <c r="D35" i="2"/>
  <c r="D25" i="2"/>
  <c r="D32" i="2"/>
  <c r="I26" i="2"/>
  <c r="J26" i="2" s="1"/>
  <c r="I34" i="2"/>
  <c r="J34" i="2" s="1"/>
  <c r="I42" i="2"/>
  <c r="J42" i="2" s="1"/>
  <c r="D36" i="2"/>
  <c r="D44" i="2"/>
  <c r="I27" i="2"/>
  <c r="J27" i="2" s="1"/>
  <c r="I35" i="2"/>
  <c r="J35" i="2" s="1"/>
  <c r="I43" i="2"/>
  <c r="J43" i="2" s="1"/>
  <c r="D37" i="2"/>
  <c r="D45" i="2"/>
  <c r="I44" i="2"/>
  <c r="J44" i="2" s="1"/>
  <c r="D38" i="2"/>
  <c r="D26" i="2"/>
  <c r="I29" i="2"/>
  <c r="J29" i="2" s="1"/>
  <c r="I37" i="2"/>
  <c r="J37" i="2" s="1"/>
  <c r="I45" i="2"/>
  <c r="J45" i="2" s="1"/>
  <c r="D31" i="2"/>
  <c r="D27" i="2"/>
  <c r="I38" i="2"/>
  <c r="J38" i="2" s="1"/>
  <c r="D40" i="2"/>
  <c r="I28" i="2"/>
  <c r="J28" i="2" s="1"/>
  <c r="I36" i="2"/>
  <c r="J36" i="2" s="1"/>
  <c r="D39" i="2"/>
  <c r="I30" i="2"/>
  <c r="J30" i="2" s="1"/>
  <c r="I25" i="2"/>
  <c r="J25" i="2" s="1"/>
  <c r="D28" i="2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7" i="1"/>
  <c r="D30" i="1"/>
  <c r="C30" i="1"/>
  <c r="B30" i="1"/>
  <c r="D57" i="2" l="1"/>
  <c r="D55" i="2"/>
</calcChain>
</file>

<file path=xl/sharedStrings.xml><?xml version="1.0" encoding="utf-8"?>
<sst xmlns="http://schemas.openxmlformats.org/spreadsheetml/2006/main" count="43" uniqueCount="32">
  <si>
    <t>Item</t>
  </si>
  <si>
    <t>b_bar(X)</t>
  </si>
  <si>
    <t>b_bar(Y)</t>
  </si>
  <si>
    <t>a* = a/alpha</t>
  </si>
  <si>
    <t>b* = alpha(b) + beta</t>
  </si>
  <si>
    <t xml:space="preserve">t* = alpha(t) + beta </t>
  </si>
  <si>
    <t>a*(t* - b*) = (a/alpha)((alpha(t) + beta) - (alpha(b) + beta)) = (a/alpha)(alpha(t - b)) = a(t - b)</t>
  </si>
  <si>
    <t>alpha = multiplicative linking coefficient</t>
  </si>
  <si>
    <t>beta = additive linking coeffcient</t>
  </si>
  <si>
    <t>beta</t>
  </si>
  <si>
    <t>Test X</t>
  </si>
  <si>
    <t>Test Y</t>
  </si>
  <si>
    <t>Scaled X</t>
  </si>
  <si>
    <t>Revised X</t>
  </si>
  <si>
    <t>Table 9.1 (p. 138) Linking Procedure for Placing Experimental Items (Test X) on the Same Scale as Items on an Item Bank (Test Y)</t>
  </si>
  <si>
    <t>1 PL Model</t>
  </si>
  <si>
    <t>Note:</t>
  </si>
  <si>
    <t xml:space="preserve">Item </t>
  </si>
  <si>
    <t>s(Y)</t>
  </si>
  <si>
    <t>s(X)</t>
  </si>
  <si>
    <t>alpha</t>
  </si>
  <si>
    <t>All Items</t>
  </si>
  <si>
    <t>Check common items</t>
  </si>
  <si>
    <t>new mean</t>
  </si>
  <si>
    <t>new s</t>
  </si>
  <si>
    <t>The b parameter</t>
  </si>
  <si>
    <t>The a parameter</t>
  </si>
  <si>
    <t>All items</t>
  </si>
  <si>
    <t>Scaled difficulty for Tests X and Y</t>
  </si>
  <si>
    <t>Table 9.2 Determination of Scaling Constants and</t>
  </si>
  <si>
    <t xml:space="preserve">Table 9.3 Discrimination Values for Tests X and Y </t>
  </si>
  <si>
    <t>2PL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</si>
</sst>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0" fillId="0" borderId="1" xfId="0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0" xfId="0" applyFill="1"/>
    <xf numFmtId="0" fontId="0" fillId="2" borderId="0" xfId="0" applyFill="1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0" xfId="0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13</xdr:row>
      <xdr:rowOff>0</xdr:rowOff>
    </xdr:from>
    <xdr:to>
      <xdr:col>3</xdr:col>
      <xdr:colOff>0</xdr:colOff>
      <xdr:row>18</xdr:row>
      <xdr:rowOff>129540</xdr:rowOff>
    </xdr:to>
    <xdr:sp macro="" textlink="">
      <xdr:nvSpPr>
        <xdr:cNvPr id="3" name="Rectangle 2"/>
        <xdr:cNvSpPr/>
      </xdr:nvSpPr>
      <xdr:spPr>
        <a:xfrm>
          <a:off x="1257300" y="2026920"/>
          <a:ext cx="601980" cy="1043940"/>
        </a:xfrm>
        <a:prstGeom prst="rect">
          <a:avLst/>
        </a:prstGeom>
        <a:solidFill>
          <a:schemeClr val="bg2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Items from the item bank</a:t>
          </a:r>
        </a:p>
      </xdr:txBody>
    </xdr:sp>
    <xdr:clientData/>
  </xdr:twoCellAnchor>
  <xdr:twoCellAnchor>
    <xdr:from>
      <xdr:col>2</xdr:col>
      <xdr:colOff>365760</xdr:colOff>
      <xdr:row>11</xdr:row>
      <xdr:rowOff>22860</xdr:rowOff>
    </xdr:from>
    <xdr:to>
      <xdr:col>2</xdr:col>
      <xdr:colOff>365760</xdr:colOff>
      <xdr:row>12</xdr:row>
      <xdr:rowOff>129540</xdr:rowOff>
    </xdr:to>
    <xdr:cxnSp macro="">
      <xdr:nvCxnSpPr>
        <xdr:cNvPr id="6" name="Straight Arrow Connector 5"/>
        <xdr:cNvCxnSpPr/>
      </xdr:nvCxnSpPr>
      <xdr:spPr>
        <a:xfrm flipV="1">
          <a:off x="1584960" y="1684020"/>
          <a:ext cx="0" cy="28956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266700</xdr:colOff>
      <xdr:row>2</xdr:row>
      <xdr:rowOff>175260</xdr:rowOff>
    </xdr:from>
    <xdr:to>
      <xdr:col>3</xdr:col>
      <xdr:colOff>312420</xdr:colOff>
      <xdr:row>4</xdr:row>
      <xdr:rowOff>121920</xdr:rowOff>
    </xdr:to>
    <xdr:sp macro="" textlink="">
      <xdr:nvSpPr>
        <xdr:cNvPr id="15" name="Curved Down Arrow 14"/>
        <xdr:cNvSpPr/>
      </xdr:nvSpPr>
      <xdr:spPr>
        <a:xfrm>
          <a:off x="876300" y="358140"/>
          <a:ext cx="1295400" cy="312420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350520</xdr:colOff>
      <xdr:row>3</xdr:row>
      <xdr:rowOff>22860</xdr:rowOff>
    </xdr:from>
    <xdr:to>
      <xdr:col>4</xdr:col>
      <xdr:colOff>472440</xdr:colOff>
      <xdr:row>4</xdr:row>
      <xdr:rowOff>83820</xdr:rowOff>
    </xdr:to>
    <xdr:sp macro="" textlink="">
      <xdr:nvSpPr>
        <xdr:cNvPr id="16" name="Curved Down Arrow 15"/>
        <xdr:cNvSpPr/>
      </xdr:nvSpPr>
      <xdr:spPr>
        <a:xfrm>
          <a:off x="1569720" y="388620"/>
          <a:ext cx="1371600" cy="243840"/>
        </a:xfrm>
        <a:prstGeom prst="curvedDown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403860</xdr:colOff>
      <xdr:row>3</xdr:row>
      <xdr:rowOff>91440</xdr:rowOff>
    </xdr:from>
    <xdr:to>
      <xdr:col>4</xdr:col>
      <xdr:colOff>220980</xdr:colOff>
      <xdr:row>4</xdr:row>
      <xdr:rowOff>68580</xdr:rowOff>
    </xdr:to>
    <xdr:sp macro="" textlink="">
      <xdr:nvSpPr>
        <xdr:cNvPr id="17" name="Curved Down Arrow 16"/>
        <xdr:cNvSpPr/>
      </xdr:nvSpPr>
      <xdr:spPr>
        <a:xfrm>
          <a:off x="2263140" y="457200"/>
          <a:ext cx="426720" cy="160020"/>
        </a:xfrm>
        <a:prstGeom prst="curvedDown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175260</xdr:colOff>
      <xdr:row>2</xdr:row>
      <xdr:rowOff>0</xdr:rowOff>
    </xdr:from>
    <xdr:to>
      <xdr:col>3</xdr:col>
      <xdr:colOff>312420</xdr:colOff>
      <xdr:row>3</xdr:row>
      <xdr:rowOff>0</xdr:rowOff>
    </xdr:to>
    <xdr:sp macro="" textlink="">
      <xdr:nvSpPr>
        <xdr:cNvPr id="18" name="Rectangle 17"/>
        <xdr:cNvSpPr/>
      </xdr:nvSpPr>
      <xdr:spPr>
        <a:xfrm>
          <a:off x="784860" y="182880"/>
          <a:ext cx="1386840" cy="1828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b* = alpha*b + beta</a:t>
          </a:r>
        </a:p>
      </xdr:txBody>
    </xdr:sp>
    <xdr:clientData/>
  </xdr:twoCellAnchor>
  <xdr:twoCellAnchor>
    <xdr:from>
      <xdr:col>4</xdr:col>
      <xdr:colOff>15240</xdr:colOff>
      <xdr:row>11</xdr:row>
      <xdr:rowOff>15240</xdr:rowOff>
    </xdr:from>
    <xdr:to>
      <xdr:col>4</xdr:col>
      <xdr:colOff>335280</xdr:colOff>
      <xdr:row>32</xdr:row>
      <xdr:rowOff>106680</xdr:rowOff>
    </xdr:to>
    <xdr:sp macro="" textlink="">
      <xdr:nvSpPr>
        <xdr:cNvPr id="19" name="Curved Left Arrow 18"/>
        <xdr:cNvSpPr/>
      </xdr:nvSpPr>
      <xdr:spPr>
        <a:xfrm>
          <a:off x="2484120" y="2042160"/>
          <a:ext cx="320040" cy="395478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609600</xdr:colOff>
      <xdr:row>31</xdr:row>
      <xdr:rowOff>114300</xdr:rowOff>
    </xdr:from>
    <xdr:to>
      <xdr:col>4</xdr:col>
      <xdr:colOff>45720</xdr:colOff>
      <xdr:row>34</xdr:row>
      <xdr:rowOff>152400</xdr:rowOff>
    </xdr:to>
    <xdr:sp macro="" textlink="">
      <xdr:nvSpPr>
        <xdr:cNvPr id="20" name="Oval 19"/>
        <xdr:cNvSpPr/>
      </xdr:nvSpPr>
      <xdr:spPr>
        <a:xfrm>
          <a:off x="1828800" y="5821680"/>
          <a:ext cx="685800" cy="594360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556260</xdr:colOff>
      <xdr:row>27</xdr:row>
      <xdr:rowOff>60960</xdr:rowOff>
    </xdr:from>
    <xdr:to>
      <xdr:col>3</xdr:col>
      <xdr:colOff>22860</xdr:colOff>
      <xdr:row>30</xdr:row>
      <xdr:rowOff>175260</xdr:rowOff>
    </xdr:to>
    <xdr:sp macro="" textlink="">
      <xdr:nvSpPr>
        <xdr:cNvPr id="21" name="Oval 20"/>
        <xdr:cNvSpPr/>
      </xdr:nvSpPr>
      <xdr:spPr>
        <a:xfrm>
          <a:off x="1165860" y="5029200"/>
          <a:ext cx="716280" cy="662940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632460</xdr:colOff>
      <xdr:row>30</xdr:row>
      <xdr:rowOff>114300</xdr:rowOff>
    </xdr:from>
    <xdr:to>
      <xdr:col>3</xdr:col>
      <xdr:colOff>152400</xdr:colOff>
      <xdr:row>31</xdr:row>
      <xdr:rowOff>83820</xdr:rowOff>
    </xdr:to>
    <xdr:cxnSp macro="">
      <xdr:nvCxnSpPr>
        <xdr:cNvPr id="23" name="Straight Connector 22"/>
        <xdr:cNvCxnSpPr/>
      </xdr:nvCxnSpPr>
      <xdr:spPr>
        <a:xfrm>
          <a:off x="1851660" y="5631180"/>
          <a:ext cx="160020" cy="1600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586740</xdr:colOff>
      <xdr:row>30</xdr:row>
      <xdr:rowOff>144780</xdr:rowOff>
    </xdr:from>
    <xdr:to>
      <xdr:col>3</xdr:col>
      <xdr:colOff>99060</xdr:colOff>
      <xdr:row>31</xdr:row>
      <xdr:rowOff>106680</xdr:rowOff>
    </xdr:to>
    <xdr:cxnSp macro="">
      <xdr:nvCxnSpPr>
        <xdr:cNvPr id="28" name="Straight Connector 27"/>
        <xdr:cNvCxnSpPr/>
      </xdr:nvCxnSpPr>
      <xdr:spPr>
        <a:xfrm>
          <a:off x="1805940" y="5661660"/>
          <a:ext cx="152400" cy="152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365760</xdr:colOff>
      <xdr:row>3</xdr:row>
      <xdr:rowOff>114300</xdr:rowOff>
    </xdr:from>
    <xdr:to>
      <xdr:col>20</xdr:col>
      <xdr:colOff>15240</xdr:colOff>
      <xdr:row>14</xdr:row>
      <xdr:rowOff>38100</xdr:rowOff>
    </xdr:to>
    <xdr:sp macro="" textlink="">
      <xdr:nvSpPr>
        <xdr:cNvPr id="29" name="Horizontal Scroll 28"/>
        <xdr:cNvSpPr/>
      </xdr:nvSpPr>
      <xdr:spPr>
        <a:xfrm>
          <a:off x="5882640" y="662940"/>
          <a:ext cx="6355080" cy="1950720"/>
        </a:xfrm>
        <a:prstGeom prst="horizontalScroll">
          <a:avLst/>
        </a:prstGeom>
        <a:solidFill>
          <a:schemeClr val="accent3">
            <a:alpha val="33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29</xdr:row>
      <xdr:rowOff>22860</xdr:rowOff>
    </xdr:from>
    <xdr:to>
      <xdr:col>4</xdr:col>
      <xdr:colOff>320040</xdr:colOff>
      <xdr:row>55</xdr:row>
      <xdr:rowOff>30480</xdr:rowOff>
    </xdr:to>
    <xdr:sp macro="" textlink="">
      <xdr:nvSpPr>
        <xdr:cNvPr id="11" name="Curved Left Arrow 10"/>
        <xdr:cNvSpPr/>
      </xdr:nvSpPr>
      <xdr:spPr>
        <a:xfrm>
          <a:off x="2438400" y="4800600"/>
          <a:ext cx="320040" cy="477012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434340</xdr:colOff>
      <xdr:row>52</xdr:row>
      <xdr:rowOff>160020</xdr:rowOff>
    </xdr:from>
    <xdr:to>
      <xdr:col>4</xdr:col>
      <xdr:colOff>213360</xdr:colOff>
      <xdr:row>58</xdr:row>
      <xdr:rowOff>7620</xdr:rowOff>
    </xdr:to>
    <xdr:sp macro="" textlink="">
      <xdr:nvSpPr>
        <xdr:cNvPr id="12" name="Oval 11"/>
        <xdr:cNvSpPr/>
      </xdr:nvSpPr>
      <xdr:spPr>
        <a:xfrm>
          <a:off x="1653540" y="9151620"/>
          <a:ext cx="998220" cy="944880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480060</xdr:colOff>
      <xdr:row>47</xdr:row>
      <xdr:rowOff>38100</xdr:rowOff>
    </xdr:from>
    <xdr:to>
      <xdr:col>2</xdr:col>
      <xdr:colOff>91440</xdr:colOff>
      <xdr:row>51</xdr:row>
      <xdr:rowOff>167640</xdr:rowOff>
    </xdr:to>
    <xdr:sp macro="" textlink="">
      <xdr:nvSpPr>
        <xdr:cNvPr id="13" name="Oval 12"/>
        <xdr:cNvSpPr/>
      </xdr:nvSpPr>
      <xdr:spPr>
        <a:xfrm>
          <a:off x="480060" y="8115300"/>
          <a:ext cx="830580" cy="861060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51</xdr:row>
      <xdr:rowOff>121920</xdr:rowOff>
    </xdr:from>
    <xdr:to>
      <xdr:col>2</xdr:col>
      <xdr:colOff>434340</xdr:colOff>
      <xdr:row>54</xdr:row>
      <xdr:rowOff>0</xdr:rowOff>
    </xdr:to>
    <xdr:cxnSp macro="">
      <xdr:nvCxnSpPr>
        <xdr:cNvPr id="15" name="Straight Connector 14"/>
        <xdr:cNvCxnSpPr/>
      </xdr:nvCxnSpPr>
      <xdr:spPr>
        <a:xfrm>
          <a:off x="1257300" y="8930640"/>
          <a:ext cx="396240" cy="4267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579120</xdr:colOff>
      <xdr:row>52</xdr:row>
      <xdr:rowOff>0</xdr:rowOff>
    </xdr:from>
    <xdr:to>
      <xdr:col>2</xdr:col>
      <xdr:colOff>381000</xdr:colOff>
      <xdr:row>54</xdr:row>
      <xdr:rowOff>76200</xdr:rowOff>
    </xdr:to>
    <xdr:cxnSp macro="">
      <xdr:nvCxnSpPr>
        <xdr:cNvPr id="17" name="Straight Connector 16"/>
        <xdr:cNvCxnSpPr/>
      </xdr:nvCxnSpPr>
      <xdr:spPr>
        <a:xfrm>
          <a:off x="1188720" y="8991600"/>
          <a:ext cx="411480" cy="441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274320</xdr:colOff>
      <xdr:row>6</xdr:row>
      <xdr:rowOff>76200</xdr:rowOff>
    </xdr:from>
    <xdr:to>
      <xdr:col>3</xdr:col>
      <xdr:colOff>411480</xdr:colOff>
      <xdr:row>7</xdr:row>
      <xdr:rowOff>137160</xdr:rowOff>
    </xdr:to>
    <xdr:sp macro="" textlink="">
      <xdr:nvSpPr>
        <xdr:cNvPr id="19" name="Curved Down Arrow 18"/>
        <xdr:cNvSpPr/>
      </xdr:nvSpPr>
      <xdr:spPr>
        <a:xfrm>
          <a:off x="1493520" y="624840"/>
          <a:ext cx="746760" cy="243840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312420</xdr:colOff>
      <xdr:row>6</xdr:row>
      <xdr:rowOff>0</xdr:rowOff>
    </xdr:from>
    <xdr:to>
      <xdr:col>4</xdr:col>
      <xdr:colOff>457200</xdr:colOff>
      <xdr:row>7</xdr:row>
      <xdr:rowOff>91440</xdr:rowOff>
    </xdr:to>
    <xdr:sp macro="" textlink="">
      <xdr:nvSpPr>
        <xdr:cNvPr id="20" name="Curved Down Arrow 19"/>
        <xdr:cNvSpPr/>
      </xdr:nvSpPr>
      <xdr:spPr>
        <a:xfrm>
          <a:off x="922020" y="548640"/>
          <a:ext cx="1973580" cy="274320"/>
        </a:xfrm>
        <a:prstGeom prst="curvedDown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480060</xdr:colOff>
      <xdr:row>6</xdr:row>
      <xdr:rowOff>106680</xdr:rowOff>
    </xdr:from>
    <xdr:to>
      <xdr:col>4</xdr:col>
      <xdr:colOff>144780</xdr:colOff>
      <xdr:row>7</xdr:row>
      <xdr:rowOff>45720</xdr:rowOff>
    </xdr:to>
    <xdr:sp macro="" textlink="">
      <xdr:nvSpPr>
        <xdr:cNvPr id="21" name="Curved Down Arrow 20"/>
        <xdr:cNvSpPr/>
      </xdr:nvSpPr>
      <xdr:spPr>
        <a:xfrm>
          <a:off x="2308860" y="655320"/>
          <a:ext cx="274320" cy="121920"/>
        </a:xfrm>
        <a:prstGeom prst="curvedDown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266700</xdr:colOff>
      <xdr:row>5</xdr:row>
      <xdr:rowOff>160020</xdr:rowOff>
    </xdr:from>
    <xdr:to>
      <xdr:col>9</xdr:col>
      <xdr:colOff>411480</xdr:colOff>
      <xdr:row>7</xdr:row>
      <xdr:rowOff>68580</xdr:rowOff>
    </xdr:to>
    <xdr:sp macro="" textlink="">
      <xdr:nvSpPr>
        <xdr:cNvPr id="23" name="Curved Down Arrow 22"/>
        <xdr:cNvSpPr/>
      </xdr:nvSpPr>
      <xdr:spPr>
        <a:xfrm>
          <a:off x="3924300" y="525780"/>
          <a:ext cx="1973580" cy="274320"/>
        </a:xfrm>
        <a:prstGeom prst="curvedDown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502920</xdr:colOff>
      <xdr:row>6</xdr:row>
      <xdr:rowOff>114300</xdr:rowOff>
    </xdr:from>
    <xdr:to>
      <xdr:col>9</xdr:col>
      <xdr:colOff>167640</xdr:colOff>
      <xdr:row>7</xdr:row>
      <xdr:rowOff>53340</xdr:rowOff>
    </xdr:to>
    <xdr:sp macro="" textlink="">
      <xdr:nvSpPr>
        <xdr:cNvPr id="24" name="Curved Down Arrow 23"/>
        <xdr:cNvSpPr/>
      </xdr:nvSpPr>
      <xdr:spPr>
        <a:xfrm>
          <a:off x="5379720" y="662940"/>
          <a:ext cx="274320" cy="121920"/>
        </a:xfrm>
        <a:prstGeom prst="curvedDown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297180</xdr:colOff>
      <xdr:row>6</xdr:row>
      <xdr:rowOff>68580</xdr:rowOff>
    </xdr:from>
    <xdr:to>
      <xdr:col>8</xdr:col>
      <xdr:colOff>434340</xdr:colOff>
      <xdr:row>7</xdr:row>
      <xdr:rowOff>129540</xdr:rowOff>
    </xdr:to>
    <xdr:sp macro="" textlink="">
      <xdr:nvSpPr>
        <xdr:cNvPr id="25" name="Curved Down Arrow 24"/>
        <xdr:cNvSpPr/>
      </xdr:nvSpPr>
      <xdr:spPr>
        <a:xfrm>
          <a:off x="4564380" y="617220"/>
          <a:ext cx="746760" cy="243840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45720</xdr:colOff>
      <xdr:row>9</xdr:row>
      <xdr:rowOff>15240</xdr:rowOff>
    </xdr:from>
    <xdr:to>
      <xdr:col>4</xdr:col>
      <xdr:colOff>182880</xdr:colOff>
      <xdr:row>10</xdr:row>
      <xdr:rowOff>114300</xdr:rowOff>
    </xdr:to>
    <xdr:sp macro="" textlink="">
      <xdr:nvSpPr>
        <xdr:cNvPr id="26" name="Rectangle 25"/>
        <xdr:cNvSpPr/>
      </xdr:nvSpPr>
      <xdr:spPr>
        <a:xfrm>
          <a:off x="1264920" y="1112520"/>
          <a:ext cx="1356360" cy="28194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b* = alpha*b</a:t>
          </a:r>
          <a:r>
            <a:rPr lang="en-US" sz="1100" baseline="0"/>
            <a:t> + beta</a:t>
          </a:r>
          <a:endParaRPr lang="en-US" sz="1100"/>
        </a:p>
      </xdr:txBody>
    </xdr:sp>
    <xdr:clientData/>
  </xdr:twoCellAnchor>
  <xdr:twoCellAnchor>
    <xdr:from>
      <xdr:col>7</xdr:col>
      <xdr:colOff>190500</xdr:colOff>
      <xdr:row>9</xdr:row>
      <xdr:rowOff>22860</xdr:rowOff>
    </xdr:from>
    <xdr:to>
      <xdr:col>8</xdr:col>
      <xdr:colOff>541020</xdr:colOff>
      <xdr:row>10</xdr:row>
      <xdr:rowOff>152400</xdr:rowOff>
    </xdr:to>
    <xdr:sp macro="" textlink="">
      <xdr:nvSpPr>
        <xdr:cNvPr id="28" name="Rectangle 27"/>
        <xdr:cNvSpPr/>
      </xdr:nvSpPr>
      <xdr:spPr>
        <a:xfrm>
          <a:off x="4457700" y="1120140"/>
          <a:ext cx="960120" cy="3124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a* = a/alpha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opLeftCell="A10" workbookViewId="0">
      <selection activeCell="I27" sqref="I27"/>
    </sheetView>
  </sheetViews>
  <sheetFormatPr defaultRowHeight="14.4" x14ac:dyDescent="0.3"/>
  <cols>
    <col min="3" max="3" width="9.33203125" customWidth="1"/>
  </cols>
  <sheetData>
    <row r="1" spans="1:15" x14ac:dyDescent="0.3">
      <c r="A1" t="s">
        <v>14</v>
      </c>
    </row>
    <row r="3" spans="1:15" x14ac:dyDescent="0.3">
      <c r="A3" s="17" t="s">
        <v>15</v>
      </c>
    </row>
    <row r="6" spans="1:15" ht="15" thickBot="1" x14ac:dyDescent="0.35">
      <c r="A6" t="s">
        <v>0</v>
      </c>
      <c r="B6" t="s">
        <v>10</v>
      </c>
      <c r="C6" t="s">
        <v>11</v>
      </c>
      <c r="D6" t="s">
        <v>12</v>
      </c>
      <c r="E6" t="s">
        <v>13</v>
      </c>
      <c r="L6" t="s">
        <v>16</v>
      </c>
    </row>
    <row r="7" spans="1:15" x14ac:dyDescent="0.3">
      <c r="A7">
        <v>1</v>
      </c>
      <c r="B7" s="1">
        <v>1.29</v>
      </c>
      <c r="C7" s="3">
        <v>1.65</v>
      </c>
      <c r="D7" s="3">
        <f>B7+0.41</f>
        <v>1.7</v>
      </c>
      <c r="E7" s="1">
        <f>AVERAGE(C7,D7)</f>
        <v>1.6749999999999998</v>
      </c>
      <c r="L7" t="s">
        <v>3</v>
      </c>
      <c r="O7" t="s">
        <v>7</v>
      </c>
    </row>
    <row r="8" spans="1:15" x14ac:dyDescent="0.3">
      <c r="A8">
        <v>2</v>
      </c>
      <c r="B8" s="1">
        <v>0.75</v>
      </c>
      <c r="C8" s="4">
        <v>1.2</v>
      </c>
      <c r="D8" s="4">
        <f t="shared" ref="D8:D26" si="0">B8+0.41</f>
        <v>1.1599999999999999</v>
      </c>
      <c r="E8" s="1">
        <f t="shared" ref="E8:E26" si="1">AVERAGE(C8,D8)</f>
        <v>1.18</v>
      </c>
      <c r="L8" t="s">
        <v>4</v>
      </c>
      <c r="O8" t="s">
        <v>8</v>
      </c>
    </row>
    <row r="9" spans="1:15" x14ac:dyDescent="0.3">
      <c r="A9">
        <v>3</v>
      </c>
      <c r="B9" s="1">
        <v>-1.24</v>
      </c>
      <c r="C9" s="4">
        <v>-0.8</v>
      </c>
      <c r="D9" s="4">
        <f t="shared" si="0"/>
        <v>-0.83000000000000007</v>
      </c>
      <c r="E9" s="1">
        <f t="shared" si="1"/>
        <v>-0.81500000000000006</v>
      </c>
      <c r="L9" t="s">
        <v>5</v>
      </c>
    </row>
    <row r="10" spans="1:15" x14ac:dyDescent="0.3">
      <c r="A10">
        <v>4</v>
      </c>
      <c r="B10" s="1">
        <v>-1.72</v>
      </c>
      <c r="C10" s="4">
        <v>-1.25</v>
      </c>
      <c r="D10" s="4">
        <f t="shared" si="0"/>
        <v>-1.31</v>
      </c>
      <c r="E10" s="1">
        <f t="shared" si="1"/>
        <v>-1.28</v>
      </c>
    </row>
    <row r="11" spans="1:15" ht="15" thickBot="1" x14ac:dyDescent="0.35">
      <c r="A11">
        <v>5</v>
      </c>
      <c r="B11" s="1">
        <v>2.17</v>
      </c>
      <c r="C11" s="5">
        <v>2.5</v>
      </c>
      <c r="D11" s="5">
        <f t="shared" si="0"/>
        <v>2.58</v>
      </c>
      <c r="E11" s="1">
        <f t="shared" si="1"/>
        <v>2.54</v>
      </c>
    </row>
    <row r="12" spans="1:15" x14ac:dyDescent="0.3">
      <c r="A12">
        <v>6</v>
      </c>
      <c r="B12">
        <v>0.85</v>
      </c>
      <c r="D12">
        <f t="shared" si="0"/>
        <v>1.26</v>
      </c>
      <c r="E12">
        <f t="shared" si="1"/>
        <v>1.26</v>
      </c>
      <c r="L12" t="s">
        <v>6</v>
      </c>
    </row>
    <row r="13" spans="1:15" x14ac:dyDescent="0.3">
      <c r="A13">
        <v>7</v>
      </c>
      <c r="B13">
        <v>-1.88</v>
      </c>
      <c r="D13">
        <f t="shared" si="0"/>
        <v>-1.47</v>
      </c>
      <c r="E13">
        <f t="shared" si="1"/>
        <v>-1.47</v>
      </c>
    </row>
    <row r="14" spans="1:15" x14ac:dyDescent="0.3">
      <c r="A14">
        <v>8</v>
      </c>
      <c r="B14">
        <v>-2.02</v>
      </c>
      <c r="D14">
        <f t="shared" si="0"/>
        <v>-1.61</v>
      </c>
      <c r="E14">
        <f t="shared" si="1"/>
        <v>-1.61</v>
      </c>
    </row>
    <row r="15" spans="1:15" x14ac:dyDescent="0.3">
      <c r="A15">
        <v>9</v>
      </c>
      <c r="B15">
        <v>0.19</v>
      </c>
      <c r="D15">
        <f t="shared" si="0"/>
        <v>0.6</v>
      </c>
      <c r="E15">
        <f t="shared" si="1"/>
        <v>0.6</v>
      </c>
    </row>
    <row r="16" spans="1:15" x14ac:dyDescent="0.3">
      <c r="A16">
        <v>10</v>
      </c>
      <c r="B16">
        <v>0.22</v>
      </c>
      <c r="D16">
        <f t="shared" si="0"/>
        <v>0.63</v>
      </c>
      <c r="E16">
        <f t="shared" si="1"/>
        <v>0.63</v>
      </c>
    </row>
    <row r="17" spans="1:13" x14ac:dyDescent="0.3">
      <c r="A17">
        <v>11</v>
      </c>
      <c r="B17">
        <v>-1.86</v>
      </c>
      <c r="D17">
        <f t="shared" si="0"/>
        <v>-1.4500000000000002</v>
      </c>
      <c r="E17">
        <f t="shared" si="1"/>
        <v>-1.4500000000000002</v>
      </c>
    </row>
    <row r="18" spans="1:13" x14ac:dyDescent="0.3">
      <c r="A18">
        <v>12</v>
      </c>
      <c r="B18">
        <v>-1.32</v>
      </c>
      <c r="D18">
        <f t="shared" si="0"/>
        <v>-0.91000000000000014</v>
      </c>
      <c r="E18">
        <f t="shared" si="1"/>
        <v>-0.91000000000000014</v>
      </c>
    </row>
    <row r="19" spans="1:13" x14ac:dyDescent="0.3">
      <c r="A19">
        <v>13</v>
      </c>
      <c r="B19">
        <v>-1.1000000000000001</v>
      </c>
      <c r="D19">
        <f t="shared" si="0"/>
        <v>-0.69000000000000017</v>
      </c>
      <c r="E19">
        <f t="shared" si="1"/>
        <v>-0.69000000000000017</v>
      </c>
    </row>
    <row r="20" spans="1:13" x14ac:dyDescent="0.3">
      <c r="A20">
        <v>14</v>
      </c>
      <c r="B20">
        <v>0.74</v>
      </c>
      <c r="D20">
        <f t="shared" si="0"/>
        <v>1.1499999999999999</v>
      </c>
      <c r="E20">
        <f t="shared" si="1"/>
        <v>1.1499999999999999</v>
      </c>
    </row>
    <row r="21" spans="1:13" x14ac:dyDescent="0.3">
      <c r="A21">
        <v>15</v>
      </c>
      <c r="B21">
        <v>0.61</v>
      </c>
      <c r="D21">
        <f t="shared" si="0"/>
        <v>1.02</v>
      </c>
      <c r="E21">
        <f t="shared" si="1"/>
        <v>1.02</v>
      </c>
    </row>
    <row r="22" spans="1:13" ht="15" thickBot="1" x14ac:dyDescent="0.35">
      <c r="A22">
        <v>16</v>
      </c>
      <c r="B22">
        <v>0.5</v>
      </c>
      <c r="D22">
        <f t="shared" si="0"/>
        <v>0.90999999999999992</v>
      </c>
      <c r="E22">
        <f t="shared" si="1"/>
        <v>0.90999999999999992</v>
      </c>
    </row>
    <row r="23" spans="1:13" ht="15" thickBot="1" x14ac:dyDescent="0.35">
      <c r="A23">
        <v>17</v>
      </c>
      <c r="B23">
        <v>-0.8</v>
      </c>
      <c r="D23">
        <f t="shared" si="0"/>
        <v>-0.39000000000000007</v>
      </c>
      <c r="E23">
        <f t="shared" si="1"/>
        <v>-0.39000000000000007</v>
      </c>
      <c r="M23" s="2"/>
    </row>
    <row r="24" spans="1:13" x14ac:dyDescent="0.3">
      <c r="A24">
        <v>18</v>
      </c>
      <c r="B24">
        <v>1.7</v>
      </c>
      <c r="D24">
        <f t="shared" si="0"/>
        <v>2.11</v>
      </c>
      <c r="E24">
        <f t="shared" si="1"/>
        <v>2.11</v>
      </c>
    </row>
    <row r="25" spans="1:13" x14ac:dyDescent="0.3">
      <c r="A25">
        <v>19</v>
      </c>
      <c r="B25">
        <v>1.37</v>
      </c>
      <c r="D25">
        <f t="shared" si="0"/>
        <v>1.78</v>
      </c>
      <c r="E25">
        <f t="shared" si="1"/>
        <v>1.78</v>
      </c>
    </row>
    <row r="26" spans="1:13" x14ac:dyDescent="0.3">
      <c r="A26">
        <v>20</v>
      </c>
      <c r="B26">
        <v>1.55</v>
      </c>
      <c r="D26">
        <f t="shared" si="0"/>
        <v>1.96</v>
      </c>
      <c r="E26">
        <f t="shared" si="1"/>
        <v>1.96</v>
      </c>
    </row>
    <row r="29" spans="1:13" x14ac:dyDescent="0.3">
      <c r="B29" t="s">
        <v>1</v>
      </c>
      <c r="C29" t="s">
        <v>2</v>
      </c>
      <c r="D29" t="s">
        <v>9</v>
      </c>
    </row>
    <row r="30" spans="1:13" x14ac:dyDescent="0.3">
      <c r="B30">
        <f>AVERAGE(B7:B11)</f>
        <v>0.25</v>
      </c>
      <c r="C30">
        <f>AVERAGE(C7:C11)</f>
        <v>0.65999999999999992</v>
      </c>
      <c r="D30">
        <f>C30-B30</f>
        <v>0.40999999999999992</v>
      </c>
    </row>
    <row r="31" spans="1:13" ht="15" thickBot="1" x14ac:dyDescent="0.35"/>
    <row r="32" spans="1:13" x14ac:dyDescent="0.3">
      <c r="B32" s="8" t="s">
        <v>22</v>
      </c>
      <c r="C32" s="9"/>
      <c r="D32" s="10"/>
    </row>
    <row r="33" spans="2:4" x14ac:dyDescent="0.3">
      <c r="B33" s="11"/>
      <c r="C33" s="12"/>
      <c r="D33" s="13" t="s">
        <v>23</v>
      </c>
    </row>
    <row r="34" spans="2:4" ht="15" thickBot="1" x14ac:dyDescent="0.35">
      <c r="B34" s="14"/>
      <c r="C34" s="15"/>
      <c r="D34" s="16">
        <f>AVERAGE(D7:D11)</f>
        <v>0.65999999999999992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7"/>
  <sheetViews>
    <sheetView tabSelected="1" topLeftCell="A25" workbookViewId="0">
      <selection activeCell="R24" sqref="R24"/>
    </sheetView>
  </sheetViews>
  <sheetFormatPr defaultRowHeight="14.4" x14ac:dyDescent="0.3"/>
  <sheetData>
    <row r="2" spans="1:10" x14ac:dyDescent="0.3">
      <c r="A2" t="s">
        <v>29</v>
      </c>
      <c r="G2" t="s">
        <v>30</v>
      </c>
    </row>
    <row r="3" spans="1:10" x14ac:dyDescent="0.3">
      <c r="A3" t="s">
        <v>28</v>
      </c>
    </row>
    <row r="5" spans="1:10" x14ac:dyDescent="0.3">
      <c r="A5" s="17" t="s">
        <v>31</v>
      </c>
    </row>
    <row r="7" spans="1:10" x14ac:dyDescent="0.3">
      <c r="A7" t="s">
        <v>25</v>
      </c>
      <c r="G7" t="s">
        <v>26</v>
      </c>
    </row>
    <row r="9" spans="1:10" x14ac:dyDescent="0.3">
      <c r="A9" t="s">
        <v>17</v>
      </c>
      <c r="B9" t="s">
        <v>11</v>
      </c>
      <c r="C9" t="s">
        <v>10</v>
      </c>
      <c r="D9" t="s">
        <v>12</v>
      </c>
      <c r="E9" t="s">
        <v>21</v>
      </c>
      <c r="G9" t="s">
        <v>11</v>
      </c>
      <c r="H9" t="s">
        <v>10</v>
      </c>
      <c r="I9" t="s">
        <v>12</v>
      </c>
      <c r="J9" t="s">
        <v>27</v>
      </c>
    </row>
    <row r="10" spans="1:10" x14ac:dyDescent="0.3">
      <c r="A10">
        <v>1</v>
      </c>
      <c r="B10">
        <v>1.2</v>
      </c>
      <c r="E10">
        <f>AVERAGE(B10,D10)</f>
        <v>1.2</v>
      </c>
      <c r="G10">
        <v>1.02</v>
      </c>
      <c r="J10">
        <f>AVERAGE(G10,I10)</f>
        <v>1.02</v>
      </c>
    </row>
    <row r="11" spans="1:10" x14ac:dyDescent="0.3">
      <c r="A11">
        <f>A10+1</f>
        <v>2</v>
      </c>
      <c r="B11">
        <v>1.75</v>
      </c>
      <c r="E11">
        <f t="shared" ref="E11:E45" si="0">AVERAGE(B11,D11)</f>
        <v>1.75</v>
      </c>
      <c r="G11">
        <v>1.21</v>
      </c>
      <c r="J11">
        <f t="shared" ref="J11:J45" si="1">AVERAGE(G11,I11)</f>
        <v>1.21</v>
      </c>
    </row>
    <row r="12" spans="1:10" x14ac:dyDescent="0.3">
      <c r="A12">
        <f t="shared" ref="A12:A45" si="2">A11+1</f>
        <v>3</v>
      </c>
      <c r="B12">
        <v>-0.8</v>
      </c>
      <c r="E12">
        <f t="shared" si="0"/>
        <v>-0.8</v>
      </c>
      <c r="G12">
        <v>0.9</v>
      </c>
      <c r="J12">
        <f t="shared" si="1"/>
        <v>0.9</v>
      </c>
    </row>
    <row r="13" spans="1:10" x14ac:dyDescent="0.3">
      <c r="A13">
        <f t="shared" si="2"/>
        <v>4</v>
      </c>
      <c r="B13">
        <v>-1.28</v>
      </c>
      <c r="E13">
        <f t="shared" si="0"/>
        <v>-1.28</v>
      </c>
      <c r="G13">
        <v>0.72</v>
      </c>
      <c r="J13">
        <f t="shared" si="1"/>
        <v>0.72</v>
      </c>
    </row>
    <row r="14" spans="1:10" x14ac:dyDescent="0.3">
      <c r="A14">
        <f t="shared" si="2"/>
        <v>5</v>
      </c>
      <c r="B14">
        <v>1.35</v>
      </c>
      <c r="E14">
        <f t="shared" si="0"/>
        <v>1.35</v>
      </c>
      <c r="G14">
        <v>1.25</v>
      </c>
      <c r="J14">
        <f t="shared" si="1"/>
        <v>1.25</v>
      </c>
    </row>
    <row r="15" spans="1:10" x14ac:dyDescent="0.3">
      <c r="A15">
        <f t="shared" si="2"/>
        <v>6</v>
      </c>
      <c r="B15">
        <v>1.4</v>
      </c>
      <c r="E15">
        <f t="shared" si="0"/>
        <v>1.4</v>
      </c>
      <c r="G15">
        <v>1.4</v>
      </c>
      <c r="J15">
        <f t="shared" si="1"/>
        <v>1.4</v>
      </c>
    </row>
    <row r="16" spans="1:10" x14ac:dyDescent="0.3">
      <c r="A16">
        <f t="shared" si="2"/>
        <v>7</v>
      </c>
      <c r="B16">
        <v>1.2</v>
      </c>
      <c r="E16">
        <f t="shared" si="0"/>
        <v>1.2</v>
      </c>
      <c r="G16">
        <v>1.1200000000000001</v>
      </c>
      <c r="J16">
        <f t="shared" si="1"/>
        <v>1.1200000000000001</v>
      </c>
    </row>
    <row r="17" spans="1:10" x14ac:dyDescent="0.3">
      <c r="A17">
        <f t="shared" si="2"/>
        <v>8</v>
      </c>
      <c r="B17">
        <v>0.5</v>
      </c>
      <c r="E17">
        <f t="shared" si="0"/>
        <v>0.5</v>
      </c>
      <c r="G17">
        <v>0.75</v>
      </c>
      <c r="J17">
        <f t="shared" si="1"/>
        <v>0.75</v>
      </c>
    </row>
    <row r="18" spans="1:10" x14ac:dyDescent="0.3">
      <c r="A18">
        <f t="shared" si="2"/>
        <v>9</v>
      </c>
      <c r="B18">
        <v>0.72</v>
      </c>
      <c r="E18">
        <f t="shared" si="0"/>
        <v>0.72</v>
      </c>
      <c r="G18">
        <v>0.92</v>
      </c>
      <c r="J18">
        <f t="shared" si="1"/>
        <v>0.92</v>
      </c>
    </row>
    <row r="19" spans="1:10" x14ac:dyDescent="0.3">
      <c r="A19">
        <f t="shared" si="2"/>
        <v>10</v>
      </c>
      <c r="B19">
        <v>-1.95</v>
      </c>
      <c r="E19">
        <f t="shared" si="0"/>
        <v>-1.95</v>
      </c>
      <c r="G19">
        <v>0.62</v>
      </c>
      <c r="J19">
        <f t="shared" si="1"/>
        <v>0.62</v>
      </c>
    </row>
    <row r="20" spans="1:10" x14ac:dyDescent="0.3">
      <c r="A20">
        <f t="shared" si="2"/>
        <v>11</v>
      </c>
      <c r="B20">
        <v>-2.2000000000000002</v>
      </c>
      <c r="E20">
        <f t="shared" si="0"/>
        <v>-2.2000000000000002</v>
      </c>
      <c r="G20">
        <v>0.52</v>
      </c>
      <c r="J20">
        <f t="shared" si="1"/>
        <v>0.52</v>
      </c>
    </row>
    <row r="21" spans="1:10" x14ac:dyDescent="0.3">
      <c r="A21">
        <f t="shared" si="2"/>
        <v>12</v>
      </c>
      <c r="B21">
        <v>2.4</v>
      </c>
      <c r="E21">
        <f t="shared" si="0"/>
        <v>2.4</v>
      </c>
      <c r="G21">
        <v>1.98</v>
      </c>
      <c r="J21">
        <f t="shared" si="1"/>
        <v>1.98</v>
      </c>
    </row>
    <row r="22" spans="1:10" ht="15" thickBot="1" x14ac:dyDescent="0.35">
      <c r="A22">
        <f t="shared" si="2"/>
        <v>13</v>
      </c>
      <c r="B22">
        <v>1.8</v>
      </c>
      <c r="E22">
        <f t="shared" si="0"/>
        <v>1.8</v>
      </c>
      <c r="G22">
        <v>1.9</v>
      </c>
      <c r="J22">
        <f t="shared" si="1"/>
        <v>1.9</v>
      </c>
    </row>
    <row r="23" spans="1:10" ht="15" thickBot="1" x14ac:dyDescent="0.35">
      <c r="A23">
        <f t="shared" si="2"/>
        <v>14</v>
      </c>
      <c r="B23">
        <v>1.45</v>
      </c>
      <c r="E23">
        <f t="shared" si="0"/>
        <v>1.45</v>
      </c>
      <c r="G23">
        <v>1.62</v>
      </c>
      <c r="I23" s="2"/>
      <c r="J23">
        <f t="shared" si="1"/>
        <v>1.62</v>
      </c>
    </row>
    <row r="24" spans="1:10" ht="15" thickBot="1" x14ac:dyDescent="0.35">
      <c r="A24">
        <f t="shared" si="2"/>
        <v>15</v>
      </c>
      <c r="B24">
        <v>0.8</v>
      </c>
      <c r="E24">
        <f t="shared" si="0"/>
        <v>0.8</v>
      </c>
      <c r="G24">
        <v>1.01</v>
      </c>
      <c r="J24">
        <f t="shared" si="1"/>
        <v>1.01</v>
      </c>
    </row>
    <row r="25" spans="1:10" x14ac:dyDescent="0.3">
      <c r="A25">
        <f t="shared" si="2"/>
        <v>16</v>
      </c>
      <c r="B25" s="3">
        <v>1.1000000000000001</v>
      </c>
      <c r="C25" s="7">
        <v>1.2</v>
      </c>
      <c r="D25" s="3">
        <f>$D$49*C25+$D$51</f>
        <v>0.96061621632665184</v>
      </c>
      <c r="E25">
        <f t="shared" si="0"/>
        <v>1.0303081081633261</v>
      </c>
      <c r="G25" s="1">
        <v>0.95</v>
      </c>
      <c r="H25" s="1">
        <v>0.9</v>
      </c>
      <c r="I25" s="1">
        <f>H25/$D$49</f>
        <v>0.94911754534776216</v>
      </c>
      <c r="J25" s="1">
        <f t="shared" si="1"/>
        <v>0.949558772673881</v>
      </c>
    </row>
    <row r="26" spans="1:10" x14ac:dyDescent="0.3">
      <c r="A26">
        <f t="shared" si="2"/>
        <v>17</v>
      </c>
      <c r="B26" s="4">
        <v>1.85</v>
      </c>
      <c r="C26" s="7">
        <v>2.1</v>
      </c>
      <c r="D26" s="4">
        <f t="shared" ref="D26:D45" si="3">$D$49*C26+$D$51</f>
        <v>1.81404054081663</v>
      </c>
      <c r="E26">
        <f t="shared" si="0"/>
        <v>1.8320202704083151</v>
      </c>
      <c r="G26" s="1">
        <v>1.23</v>
      </c>
      <c r="H26" s="1">
        <v>1.1499999999999999</v>
      </c>
      <c r="I26" s="1">
        <f t="shared" ref="I26:I45" si="4">H26/$D$49</f>
        <v>1.2127613079443627</v>
      </c>
      <c r="J26" s="1">
        <f t="shared" si="1"/>
        <v>1.2213806539721812</v>
      </c>
    </row>
    <row r="27" spans="1:10" x14ac:dyDescent="0.3">
      <c r="A27">
        <f t="shared" si="2"/>
        <v>18</v>
      </c>
      <c r="B27" s="4">
        <v>2.2999999999999998</v>
      </c>
      <c r="C27" s="7">
        <v>2.75</v>
      </c>
      <c r="D27" s="4">
        <f t="shared" si="3"/>
        <v>2.4304025529482804</v>
      </c>
      <c r="E27">
        <f t="shared" si="0"/>
        <v>2.3652012764741404</v>
      </c>
      <c r="G27" s="1">
        <v>2</v>
      </c>
      <c r="H27" s="1">
        <v>1.86</v>
      </c>
      <c r="I27" s="1">
        <f t="shared" si="4"/>
        <v>1.9615095937187086</v>
      </c>
      <c r="J27" s="1">
        <f t="shared" si="1"/>
        <v>1.9807547968593542</v>
      </c>
    </row>
    <row r="28" spans="1:10" x14ac:dyDescent="0.3">
      <c r="A28">
        <f t="shared" si="2"/>
        <v>19</v>
      </c>
      <c r="B28" s="4">
        <v>-1.5</v>
      </c>
      <c r="C28" s="7">
        <v>-1.4</v>
      </c>
      <c r="D28" s="4">
        <f t="shared" si="3"/>
        <v>-1.5048318321999512</v>
      </c>
      <c r="E28">
        <f t="shared" si="0"/>
        <v>-1.5024159160999755</v>
      </c>
      <c r="G28" s="1">
        <v>0.68</v>
      </c>
      <c r="H28" s="1">
        <v>0.55000000000000004</v>
      </c>
      <c r="I28" s="1">
        <f t="shared" si="4"/>
        <v>0.5800162777125214</v>
      </c>
      <c r="J28" s="1">
        <f t="shared" si="1"/>
        <v>0.63000813885626072</v>
      </c>
    </row>
    <row r="29" spans="1:10" x14ac:dyDescent="0.3">
      <c r="A29">
        <f t="shared" si="2"/>
        <v>20</v>
      </c>
      <c r="B29" s="4">
        <v>-1.8</v>
      </c>
      <c r="C29" s="7">
        <v>-1.65</v>
      </c>
      <c r="D29" s="4">
        <f t="shared" si="3"/>
        <v>-1.7418941445582785</v>
      </c>
      <c r="E29">
        <f t="shared" si="0"/>
        <v>-1.7709470722791392</v>
      </c>
      <c r="G29" s="1">
        <v>0.45</v>
      </c>
      <c r="H29" s="1">
        <v>0.4</v>
      </c>
      <c r="I29" s="1">
        <f t="shared" si="4"/>
        <v>0.421830020154561</v>
      </c>
      <c r="J29" s="1">
        <f t="shared" si="1"/>
        <v>0.43591501007728051</v>
      </c>
    </row>
    <row r="30" spans="1:10" ht="15" thickBot="1" x14ac:dyDescent="0.35">
      <c r="A30">
        <f t="shared" si="2"/>
        <v>21</v>
      </c>
      <c r="B30" s="5">
        <v>0.4</v>
      </c>
      <c r="C30" s="7">
        <v>0.6</v>
      </c>
      <c r="D30" s="5">
        <f t="shared" si="3"/>
        <v>0.39166666666666655</v>
      </c>
      <c r="E30">
        <f t="shared" si="0"/>
        <v>0.39583333333333326</v>
      </c>
      <c r="G30" s="1">
        <v>0.7</v>
      </c>
      <c r="H30" s="1">
        <v>0.65</v>
      </c>
      <c r="I30" s="1">
        <f t="shared" si="4"/>
        <v>0.68547378275116155</v>
      </c>
      <c r="J30" s="1">
        <f t="shared" si="1"/>
        <v>0.6927368913755807</v>
      </c>
    </row>
    <row r="31" spans="1:10" x14ac:dyDescent="0.3">
      <c r="A31">
        <f t="shared" si="2"/>
        <v>22</v>
      </c>
      <c r="C31" s="6">
        <v>1.81</v>
      </c>
      <c r="D31">
        <f t="shared" si="3"/>
        <v>1.5390482584809704</v>
      </c>
      <c r="E31">
        <f t="shared" si="0"/>
        <v>1.5390482584809704</v>
      </c>
      <c r="H31">
        <v>1.6</v>
      </c>
      <c r="I31">
        <f t="shared" si="4"/>
        <v>1.687320080618244</v>
      </c>
      <c r="J31">
        <f t="shared" si="1"/>
        <v>1.687320080618244</v>
      </c>
    </row>
    <row r="32" spans="1:10" x14ac:dyDescent="0.3">
      <c r="A32">
        <f t="shared" si="2"/>
        <v>23</v>
      </c>
      <c r="C32" s="6">
        <v>2.2000000000000002</v>
      </c>
      <c r="D32">
        <f t="shared" si="3"/>
        <v>1.9088654657599609</v>
      </c>
      <c r="E32">
        <f t="shared" si="0"/>
        <v>1.9088654657599609</v>
      </c>
      <c r="H32">
        <v>1.85</v>
      </c>
      <c r="I32">
        <f t="shared" si="4"/>
        <v>1.9509638432148446</v>
      </c>
      <c r="J32">
        <f t="shared" si="1"/>
        <v>1.9509638432148446</v>
      </c>
    </row>
    <row r="33" spans="1:10" x14ac:dyDescent="0.3">
      <c r="A33">
        <f t="shared" si="2"/>
        <v>24</v>
      </c>
      <c r="C33" s="6">
        <v>2.7</v>
      </c>
      <c r="D33">
        <f t="shared" si="3"/>
        <v>2.3829900904766155</v>
      </c>
      <c r="E33">
        <f t="shared" si="0"/>
        <v>2.3829900904766155</v>
      </c>
      <c r="H33">
        <v>1.9</v>
      </c>
      <c r="I33">
        <f t="shared" si="4"/>
        <v>2.0036925957341647</v>
      </c>
      <c r="J33">
        <f t="shared" si="1"/>
        <v>2.0036925957341647</v>
      </c>
    </row>
    <row r="34" spans="1:10" x14ac:dyDescent="0.3">
      <c r="A34">
        <f t="shared" si="2"/>
        <v>25</v>
      </c>
      <c r="C34" s="6">
        <v>1.86</v>
      </c>
      <c r="D34">
        <f t="shared" si="3"/>
        <v>1.5864607209526358</v>
      </c>
      <c r="E34">
        <f t="shared" si="0"/>
        <v>1.5864607209526358</v>
      </c>
      <c r="H34">
        <v>1.62</v>
      </c>
      <c r="I34">
        <f t="shared" si="4"/>
        <v>1.708411581625972</v>
      </c>
      <c r="J34">
        <f t="shared" si="1"/>
        <v>1.708411581625972</v>
      </c>
    </row>
    <row r="35" spans="1:10" x14ac:dyDescent="0.3">
      <c r="A35">
        <f t="shared" si="2"/>
        <v>26</v>
      </c>
      <c r="C35" s="6">
        <v>-0.9</v>
      </c>
      <c r="D35">
        <f t="shared" si="3"/>
        <v>-1.0307072074832968</v>
      </c>
      <c r="E35">
        <f t="shared" si="0"/>
        <v>-1.0307072074832968</v>
      </c>
      <c r="H35">
        <v>0.81</v>
      </c>
      <c r="I35">
        <f t="shared" si="4"/>
        <v>0.85420579081298598</v>
      </c>
      <c r="J35">
        <f t="shared" si="1"/>
        <v>0.85420579081298598</v>
      </c>
    </row>
    <row r="36" spans="1:10" x14ac:dyDescent="0.3">
      <c r="A36">
        <f t="shared" si="2"/>
        <v>27</v>
      </c>
      <c r="C36" s="6">
        <v>-1.1000000000000001</v>
      </c>
      <c r="D36">
        <f t="shared" si="3"/>
        <v>-1.2203570573699587</v>
      </c>
      <c r="E36">
        <f t="shared" si="0"/>
        <v>-1.2203570573699587</v>
      </c>
      <c r="H36">
        <v>0.62</v>
      </c>
      <c r="I36">
        <f t="shared" si="4"/>
        <v>0.65383653123956953</v>
      </c>
      <c r="J36">
        <f t="shared" si="1"/>
        <v>0.65383653123956953</v>
      </c>
    </row>
    <row r="37" spans="1:10" x14ac:dyDescent="0.3">
      <c r="A37">
        <f t="shared" si="2"/>
        <v>28</v>
      </c>
      <c r="C37" s="6">
        <v>-2.2999999999999998</v>
      </c>
      <c r="D37">
        <f t="shared" si="3"/>
        <v>-2.3582561566899289</v>
      </c>
      <c r="E37">
        <f t="shared" si="0"/>
        <v>-2.3582561566899289</v>
      </c>
      <c r="H37">
        <v>0.4</v>
      </c>
      <c r="I37">
        <f t="shared" si="4"/>
        <v>0.421830020154561</v>
      </c>
      <c r="J37">
        <f t="shared" si="1"/>
        <v>0.421830020154561</v>
      </c>
    </row>
    <row r="38" spans="1:10" x14ac:dyDescent="0.3">
      <c r="A38">
        <f t="shared" si="2"/>
        <v>29</v>
      </c>
      <c r="C38" s="6">
        <v>0.57999999999999996</v>
      </c>
      <c r="D38">
        <f t="shared" si="3"/>
        <v>0.37270168167800038</v>
      </c>
      <c r="E38">
        <f t="shared" si="0"/>
        <v>0.37270168167800038</v>
      </c>
      <c r="H38">
        <v>0.64</v>
      </c>
      <c r="I38">
        <f t="shared" si="4"/>
        <v>0.67492803224729758</v>
      </c>
      <c r="J38">
        <f t="shared" si="1"/>
        <v>0.67492803224729758</v>
      </c>
    </row>
    <row r="39" spans="1:10" x14ac:dyDescent="0.3">
      <c r="A39">
        <f t="shared" si="2"/>
        <v>30</v>
      </c>
      <c r="C39" s="6">
        <v>0.92</v>
      </c>
      <c r="D39">
        <f t="shared" si="3"/>
        <v>0.6951064264853255</v>
      </c>
      <c r="E39">
        <f t="shared" si="0"/>
        <v>0.6951064264853255</v>
      </c>
      <c r="H39">
        <v>0.8</v>
      </c>
      <c r="I39">
        <f t="shared" si="4"/>
        <v>0.84366004030912201</v>
      </c>
      <c r="J39">
        <f t="shared" si="1"/>
        <v>0.84366004030912201</v>
      </c>
    </row>
    <row r="40" spans="1:10" x14ac:dyDescent="0.3">
      <c r="A40">
        <f t="shared" si="2"/>
        <v>31</v>
      </c>
      <c r="C40" s="6">
        <v>0.88</v>
      </c>
      <c r="D40">
        <f t="shared" si="3"/>
        <v>0.65717645650799295</v>
      </c>
      <c r="E40">
        <f t="shared" si="0"/>
        <v>0.65717645650799295</v>
      </c>
      <c r="H40">
        <v>0.75</v>
      </c>
      <c r="I40">
        <f t="shared" si="4"/>
        <v>0.79093128778980182</v>
      </c>
      <c r="J40">
        <f t="shared" si="1"/>
        <v>0.79093128778980182</v>
      </c>
    </row>
    <row r="41" spans="1:10" x14ac:dyDescent="0.3">
      <c r="A41">
        <f t="shared" si="2"/>
        <v>32</v>
      </c>
      <c r="C41" s="6">
        <v>1.92</v>
      </c>
      <c r="D41">
        <f t="shared" si="3"/>
        <v>1.6433556759186341</v>
      </c>
      <c r="E41">
        <f t="shared" si="0"/>
        <v>1.6433556759186341</v>
      </c>
      <c r="H41">
        <v>1.23</v>
      </c>
      <c r="I41">
        <f t="shared" si="4"/>
        <v>1.2971273119752749</v>
      </c>
      <c r="J41">
        <f t="shared" si="1"/>
        <v>1.2971273119752749</v>
      </c>
    </row>
    <row r="42" spans="1:10" x14ac:dyDescent="0.3">
      <c r="A42">
        <f t="shared" si="2"/>
        <v>33</v>
      </c>
      <c r="C42" s="6">
        <v>2.1</v>
      </c>
      <c r="D42">
        <f t="shared" si="3"/>
        <v>1.81404054081663</v>
      </c>
      <c r="E42">
        <f t="shared" si="0"/>
        <v>1.81404054081663</v>
      </c>
      <c r="H42">
        <v>1.55</v>
      </c>
      <c r="I42">
        <f t="shared" si="4"/>
        <v>1.6345913280989237</v>
      </c>
      <c r="J42">
        <f t="shared" si="1"/>
        <v>1.6345913280989237</v>
      </c>
    </row>
    <row r="43" spans="1:10" x14ac:dyDescent="0.3">
      <c r="A43">
        <f t="shared" si="2"/>
        <v>34</v>
      </c>
      <c r="C43" s="6">
        <v>2.52</v>
      </c>
      <c r="D43">
        <f t="shared" si="3"/>
        <v>2.2123052255786195</v>
      </c>
      <c r="E43">
        <f t="shared" si="0"/>
        <v>2.2123052255786195</v>
      </c>
      <c r="H43">
        <v>1.72</v>
      </c>
      <c r="I43">
        <f t="shared" si="4"/>
        <v>1.8138690866646121</v>
      </c>
      <c r="J43">
        <f t="shared" si="1"/>
        <v>1.8138690866646121</v>
      </c>
    </row>
    <row r="44" spans="1:10" x14ac:dyDescent="0.3">
      <c r="A44">
        <f t="shared" si="2"/>
        <v>35</v>
      </c>
      <c r="C44" s="6">
        <v>1.6</v>
      </c>
      <c r="D44">
        <f t="shared" si="3"/>
        <v>1.3399159160999754</v>
      </c>
      <c r="E44">
        <f t="shared" si="0"/>
        <v>1.3399159160999754</v>
      </c>
      <c r="H44">
        <v>1.1200000000000001</v>
      </c>
      <c r="I44">
        <f t="shared" si="4"/>
        <v>1.1811240564327707</v>
      </c>
      <c r="J44">
        <f t="shared" si="1"/>
        <v>1.1811240564327707</v>
      </c>
    </row>
    <row r="45" spans="1:10" x14ac:dyDescent="0.3">
      <c r="A45">
        <f t="shared" si="2"/>
        <v>36</v>
      </c>
      <c r="C45" s="6">
        <v>-1.2</v>
      </c>
      <c r="D45">
        <f t="shared" si="3"/>
        <v>-1.3151819823132895</v>
      </c>
      <c r="E45">
        <f t="shared" si="0"/>
        <v>-1.3151819823132895</v>
      </c>
      <c r="H45">
        <v>0.42</v>
      </c>
      <c r="I45">
        <f t="shared" si="4"/>
        <v>0.442921521162289</v>
      </c>
      <c r="J45">
        <f t="shared" si="1"/>
        <v>0.442921521162289</v>
      </c>
    </row>
    <row r="48" spans="1:10" x14ac:dyDescent="0.3">
      <c r="B48" t="s">
        <v>2</v>
      </c>
      <c r="C48" t="s">
        <v>2</v>
      </c>
      <c r="D48" t="s">
        <v>20</v>
      </c>
    </row>
    <row r="49" spans="2:4" x14ac:dyDescent="0.3">
      <c r="B49">
        <f>AVERAGE(B25:B30)</f>
        <v>0.39166666666666666</v>
      </c>
      <c r="C49">
        <f>AVERAGE(C25:C30)</f>
        <v>0.60000000000000009</v>
      </c>
      <c r="D49">
        <f>B51/C51</f>
        <v>0.94824924943330891</v>
      </c>
    </row>
    <row r="50" spans="2:4" x14ac:dyDescent="0.3">
      <c r="B50" t="s">
        <v>18</v>
      </c>
      <c r="C50" t="s">
        <v>19</v>
      </c>
      <c r="D50" t="s">
        <v>9</v>
      </c>
    </row>
    <row r="51" spans="2:4" x14ac:dyDescent="0.3">
      <c r="B51">
        <f>_xlfn.STDEV.P(B25:B30)</f>
        <v>1.5626944323471845</v>
      </c>
      <c r="C51">
        <f>_xlfn.STDEV.P(C25:C30)</f>
        <v>1.6479785597310825</v>
      </c>
      <c r="D51">
        <f>B49-D49*C49</f>
        <v>-0.17728288299331879</v>
      </c>
    </row>
    <row r="52" spans="2:4" ht="15" thickBot="1" x14ac:dyDescent="0.35"/>
    <row r="53" spans="2:4" x14ac:dyDescent="0.3">
      <c r="B53" s="8" t="s">
        <v>22</v>
      </c>
      <c r="C53" s="9"/>
      <c r="D53" s="10"/>
    </row>
    <row r="54" spans="2:4" x14ac:dyDescent="0.3">
      <c r="B54" s="11"/>
      <c r="C54" s="12"/>
      <c r="D54" s="13" t="s">
        <v>23</v>
      </c>
    </row>
    <row r="55" spans="2:4" x14ac:dyDescent="0.3">
      <c r="B55" s="11"/>
      <c r="C55" s="12"/>
      <c r="D55" s="13">
        <f>AVERAGE(D25:D30)</f>
        <v>0.39166666666666644</v>
      </c>
    </row>
    <row r="56" spans="2:4" x14ac:dyDescent="0.3">
      <c r="B56" s="11"/>
      <c r="C56" s="12"/>
      <c r="D56" s="13" t="s">
        <v>24</v>
      </c>
    </row>
    <row r="57" spans="2:4" ht="15" thickBot="1" x14ac:dyDescent="0.35">
      <c r="B57" s="14"/>
      <c r="C57" s="15"/>
      <c r="D57" s="16">
        <f>_xlfn.STDEV.P(D25:D30)</f>
        <v>1.5626944323471845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Oshima</dc:creator>
  <cp:lastModifiedBy>Oshima</cp:lastModifiedBy>
  <dcterms:created xsi:type="dcterms:W3CDTF">2011-11-09T21:54:41Z</dcterms:created>
  <dcterms:modified xsi:type="dcterms:W3CDTF">2011-11-11T03:05:57Z</dcterms:modified>
</cp:coreProperties>
</file>