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48" windowWidth="9540" windowHeight="424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7" i="1"/>
  <c r="P2" i="1"/>
  <c r="P1" i="1"/>
  <c r="H8" i="1"/>
  <c r="H9" i="1"/>
  <c r="H10" i="1"/>
  <c r="H11" i="1"/>
  <c r="H12" i="1"/>
  <c r="I12" i="1" s="1"/>
  <c r="H13" i="1"/>
  <c r="I13" i="1" s="1"/>
  <c r="H14" i="1"/>
  <c r="H15" i="1"/>
  <c r="H16" i="1"/>
  <c r="H17" i="1"/>
  <c r="H18" i="1"/>
  <c r="H19" i="1"/>
  <c r="H20" i="1"/>
  <c r="I20" i="1" s="1"/>
  <c r="H21" i="1"/>
  <c r="I21" i="1" s="1"/>
  <c r="H22" i="1"/>
  <c r="H7" i="1"/>
  <c r="G22" i="1"/>
  <c r="G21" i="1"/>
  <c r="G20" i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G12" i="1"/>
  <c r="G10" i="1"/>
  <c r="I10" i="1" s="1"/>
  <c r="G11" i="1"/>
  <c r="I11" i="1" s="1"/>
  <c r="G8" i="1"/>
  <c r="I8" i="1" s="1"/>
  <c r="G9" i="1"/>
  <c r="I9" i="1" s="1"/>
  <c r="G7" i="1"/>
  <c r="I7" i="1" s="1"/>
  <c r="I22" i="1" l="1"/>
</calcChain>
</file>

<file path=xl/sharedStrings.xml><?xml version="1.0" encoding="utf-8"?>
<sst xmlns="http://schemas.openxmlformats.org/spreadsheetml/2006/main" count="38" uniqueCount="38">
  <si>
    <t>All Possible Regressions</t>
  </si>
  <si>
    <t># variables</t>
  </si>
  <si>
    <t>Regressors</t>
  </si>
  <si>
    <t>SSE(k)</t>
  </si>
  <si>
    <t>R^2</t>
  </si>
  <si>
    <t>Adj R^2</t>
  </si>
  <si>
    <t xml:space="preserve">MSE(k) </t>
  </si>
  <si>
    <t>Cp</t>
  </si>
  <si>
    <t>X1</t>
  </si>
  <si>
    <t xml:space="preserve">N = </t>
  </si>
  <si>
    <t>X2</t>
  </si>
  <si>
    <t>X3</t>
  </si>
  <si>
    <t>X4</t>
  </si>
  <si>
    <t>X1X2</t>
  </si>
  <si>
    <t>X1X3</t>
  </si>
  <si>
    <t>X1X4</t>
  </si>
  <si>
    <t>X2X3</t>
  </si>
  <si>
    <t>X2X4</t>
  </si>
  <si>
    <t>X3X4</t>
  </si>
  <si>
    <t>X1X2X3</t>
  </si>
  <si>
    <t>X1X2X4</t>
  </si>
  <si>
    <t>X1X3X4</t>
  </si>
  <si>
    <t>X2X3X4</t>
  </si>
  <si>
    <t>X1X2X3X4</t>
  </si>
  <si>
    <t>k + 1</t>
  </si>
  <si>
    <t>MSE(FM)=</t>
  </si>
  <si>
    <t>k(FM)=</t>
  </si>
  <si>
    <t>Fcrit</t>
  </si>
  <si>
    <t>Rsq(FM)</t>
  </si>
  <si>
    <t>Adeq Rsq</t>
  </si>
  <si>
    <t>|Cp - (k + 1)|</t>
  </si>
  <si>
    <t>If Rsq &gt; Adeq Rsq</t>
  </si>
  <si>
    <t>Instructions:</t>
  </si>
  <si>
    <t>Created by T. C. Oshima (2010).</t>
  </si>
  <si>
    <t xml:space="preserve">This is when k = 4.  All the green parts need to be manually entered by the user.  </t>
  </si>
  <si>
    <t xml:space="preserve">Cp and Adequate R-square will be calculated by Excel (do not erase formulas!). </t>
  </si>
  <si>
    <t xml:space="preserve">You may want to choose a model with a small “|Cp – (k + 1)|” and “If Rsq &gt; Adeq Rsq” = 1.  </t>
  </si>
  <si>
    <t xml:space="preserve">Modify the program when k is other than 4 (Be careful not to erase formulas!).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</si>
</sst>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0" fillId="0" borderId="0" xfId="0" applyAlignment="1">
      <alignment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J32" sqref="J32"/>
    </sheetView>
  </sheetViews>
  <sheetFormatPr defaultRowHeight="14.4" x14ac:dyDescent="0.3"/>
  <cols>
    <col min="1" max="1" width="11" customWidth="1"/>
    <col min="2" max="2" width="10.77734375" customWidth="1"/>
    <col min="9" max="9" width="10.77734375" customWidth="1"/>
    <col min="10" max="10" width="14.77734375" customWidth="1"/>
  </cols>
  <sheetData>
    <row r="1" spans="1:16" x14ac:dyDescent="0.3">
      <c r="A1" t="s">
        <v>0</v>
      </c>
      <c r="L1" t="s">
        <v>9</v>
      </c>
      <c r="M1" s="1">
        <v>13</v>
      </c>
      <c r="O1" t="s">
        <v>27</v>
      </c>
      <c r="P1">
        <f>_xlfn.F.INV.RT(0.05,$M$2, $M$1-$M$2-1)</f>
        <v>3.8378533545558975</v>
      </c>
    </row>
    <row r="2" spans="1:16" x14ac:dyDescent="0.3">
      <c r="L2" t="s">
        <v>26</v>
      </c>
      <c r="M2" s="1">
        <v>4</v>
      </c>
      <c r="O2" t="s">
        <v>29</v>
      </c>
      <c r="P2">
        <f>1-(1-$M$4)*(1+($M$2*$P$1/($M$1-$M$2-1)))</f>
        <v>0.94745931980899689</v>
      </c>
    </row>
    <row r="3" spans="1:16" x14ac:dyDescent="0.3">
      <c r="L3" t="s">
        <v>25</v>
      </c>
      <c r="M3" s="1">
        <v>5.9829999999999997</v>
      </c>
    </row>
    <row r="4" spans="1:16" x14ac:dyDescent="0.3">
      <c r="L4" t="s">
        <v>28</v>
      </c>
      <c r="M4" s="1">
        <v>0.98199999999999998</v>
      </c>
    </row>
    <row r="6" spans="1:16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24</v>
      </c>
      <c r="I6" t="s">
        <v>30</v>
      </c>
      <c r="J6" t="s">
        <v>31</v>
      </c>
    </row>
    <row r="7" spans="1:16" x14ac:dyDescent="0.3">
      <c r="A7" s="1">
        <v>0</v>
      </c>
      <c r="B7" s="1">
        <v>0</v>
      </c>
      <c r="C7" s="1">
        <v>2715.76</v>
      </c>
      <c r="D7" s="1">
        <v>0</v>
      </c>
      <c r="E7" s="1">
        <v>0</v>
      </c>
      <c r="F7" s="1">
        <v>226.31</v>
      </c>
      <c r="G7">
        <f>(C7/$M$3)-$M$1+2*(A7+1)</f>
        <v>442.91275279959893</v>
      </c>
      <c r="H7">
        <f>A7+1</f>
        <v>1</v>
      </c>
      <c r="I7">
        <f>ABS(G7 - H7)</f>
        <v>441.91275279959893</v>
      </c>
      <c r="J7">
        <f>IF(D7&gt;$P$2,1,0)</f>
        <v>0</v>
      </c>
    </row>
    <row r="8" spans="1:16" x14ac:dyDescent="0.3">
      <c r="A8" s="1">
        <v>1</v>
      </c>
      <c r="B8" s="1" t="s">
        <v>8</v>
      </c>
      <c r="C8" s="1">
        <v>1265.68</v>
      </c>
      <c r="D8" s="1">
        <v>0.53400000000000003</v>
      </c>
      <c r="E8" s="1">
        <v>0.49199999999999999</v>
      </c>
      <c r="F8" s="1">
        <v>115.06</v>
      </c>
      <c r="G8">
        <f>(C8/$M$3)-$M$1+2*(A8+1)</f>
        <v>202.54604713354507</v>
      </c>
      <c r="H8">
        <f t="shared" ref="H8:H22" si="0">A8+1</f>
        <v>2</v>
      </c>
      <c r="I8">
        <f t="shared" ref="I8:I22" si="1">ABS(G8 - H8)</f>
        <v>200.54604713354507</v>
      </c>
      <c r="J8">
        <f t="shared" ref="J8:J22" si="2">IF(D8&gt;$P$2,1,0)</f>
        <v>0</v>
      </c>
    </row>
    <row r="9" spans="1:16" x14ac:dyDescent="0.3">
      <c r="A9" s="1">
        <v>1</v>
      </c>
      <c r="B9" s="1" t="s">
        <v>10</v>
      </c>
      <c r="C9" s="1">
        <v>906.34</v>
      </c>
      <c r="D9" s="1">
        <v>0.66600000000000004</v>
      </c>
      <c r="E9" s="1">
        <v>0.63600000000000001</v>
      </c>
      <c r="F9" s="1">
        <v>82.39</v>
      </c>
      <c r="G9">
        <f>(C9/$M$3)-$M$1+2*(A9+1)</f>
        <v>142.48587665050979</v>
      </c>
      <c r="H9">
        <f t="shared" si="0"/>
        <v>2</v>
      </c>
      <c r="I9">
        <f t="shared" si="1"/>
        <v>140.48587665050979</v>
      </c>
      <c r="J9">
        <f t="shared" si="2"/>
        <v>0</v>
      </c>
    </row>
    <row r="10" spans="1:16" x14ac:dyDescent="0.3">
      <c r="A10" s="1">
        <v>1</v>
      </c>
      <c r="B10" s="1" t="s">
        <v>11</v>
      </c>
      <c r="C10" s="1">
        <v>1939.4</v>
      </c>
      <c r="D10" s="1">
        <v>0.28599999999999998</v>
      </c>
      <c r="E10" s="1">
        <v>0.221</v>
      </c>
      <c r="F10" s="1">
        <v>176.31</v>
      </c>
      <c r="G10">
        <f>(C10/$M$3)-$M$1+2*(A10+1)</f>
        <v>315.15176332943344</v>
      </c>
      <c r="H10">
        <f t="shared" si="0"/>
        <v>2</v>
      </c>
      <c r="I10">
        <f t="shared" si="1"/>
        <v>313.15176332943344</v>
      </c>
      <c r="J10">
        <f t="shared" si="2"/>
        <v>0</v>
      </c>
    </row>
    <row r="11" spans="1:16" x14ac:dyDescent="0.3">
      <c r="A11" s="1">
        <v>1</v>
      </c>
      <c r="B11" s="1" t="s">
        <v>12</v>
      </c>
      <c r="C11" s="1">
        <v>883.86</v>
      </c>
      <c r="D11" s="1">
        <v>0.67500000000000004</v>
      </c>
      <c r="E11" s="1">
        <v>0.64500000000000002</v>
      </c>
      <c r="F11" s="1">
        <v>80.349999999999994</v>
      </c>
      <c r="G11">
        <f>(C11/$M$3)-$M$1+2*(A11+1)</f>
        <v>138.7285642654187</v>
      </c>
      <c r="H11">
        <f t="shared" si="0"/>
        <v>2</v>
      </c>
      <c r="I11">
        <f t="shared" si="1"/>
        <v>136.7285642654187</v>
      </c>
      <c r="J11">
        <f t="shared" si="2"/>
        <v>0</v>
      </c>
    </row>
    <row r="12" spans="1:16" x14ac:dyDescent="0.3">
      <c r="A12" s="1">
        <v>2</v>
      </c>
      <c r="B12" s="1" t="s">
        <v>13</v>
      </c>
      <c r="C12" s="1">
        <v>57.9</v>
      </c>
      <c r="D12" s="1">
        <v>0.97899999999999998</v>
      </c>
      <c r="E12" s="1">
        <v>0.97399999999999998</v>
      </c>
      <c r="F12" s="1">
        <v>5.79</v>
      </c>
      <c r="G12">
        <f>(C12/$M$3)-$M$1+2*(A12+1)</f>
        <v>2.67741935483871</v>
      </c>
      <c r="H12">
        <f t="shared" si="0"/>
        <v>3</v>
      </c>
      <c r="I12">
        <f t="shared" si="1"/>
        <v>0.32258064516129004</v>
      </c>
      <c r="J12">
        <f t="shared" si="2"/>
        <v>1</v>
      </c>
    </row>
    <row r="13" spans="1:16" x14ac:dyDescent="0.3">
      <c r="A13" s="1">
        <v>2</v>
      </c>
      <c r="B13" s="1" t="s">
        <v>14</v>
      </c>
      <c r="C13" s="1">
        <v>1227.07</v>
      </c>
      <c r="D13" s="1">
        <v>0.54800000000000004</v>
      </c>
      <c r="E13" s="1">
        <v>0.45800000000000002</v>
      </c>
      <c r="F13" s="1">
        <v>122.7</v>
      </c>
      <c r="G13">
        <f>(C13/$M$3)-$M$1+2*(A13+1)</f>
        <v>198.0927628280127</v>
      </c>
      <c r="H13">
        <f t="shared" si="0"/>
        <v>3</v>
      </c>
      <c r="I13">
        <f t="shared" si="1"/>
        <v>195.0927628280127</v>
      </c>
      <c r="J13">
        <f t="shared" si="2"/>
        <v>0</v>
      </c>
    </row>
    <row r="14" spans="1:16" x14ac:dyDescent="0.3">
      <c r="A14" s="1">
        <v>2</v>
      </c>
      <c r="B14" s="1" t="s">
        <v>15</v>
      </c>
      <c r="C14" s="1">
        <v>74.459999999999994</v>
      </c>
      <c r="D14" s="1">
        <v>0.97199999999999998</v>
      </c>
      <c r="E14" s="1">
        <v>0.96599999999999997</v>
      </c>
      <c r="F14" s="1">
        <v>7.47</v>
      </c>
      <c r="G14">
        <f>(C14/$M$3)-$M$1+2*(A14+1)</f>
        <v>5.4452615744609716</v>
      </c>
      <c r="H14">
        <f t="shared" si="0"/>
        <v>3</v>
      </c>
      <c r="I14">
        <f t="shared" si="1"/>
        <v>2.4452615744609716</v>
      </c>
      <c r="J14">
        <f t="shared" si="2"/>
        <v>1</v>
      </c>
    </row>
    <row r="15" spans="1:16" x14ac:dyDescent="0.3">
      <c r="A15" s="1">
        <v>2</v>
      </c>
      <c r="B15" s="1" t="s">
        <v>16</v>
      </c>
      <c r="C15" s="1">
        <v>415.44</v>
      </c>
      <c r="D15" s="1">
        <v>0.84699999999999998</v>
      </c>
      <c r="E15" s="1">
        <v>0.81599999999999995</v>
      </c>
      <c r="F15" s="1">
        <v>41.54</v>
      </c>
      <c r="G15">
        <f>(C15/$M$3)-$M$1+2*(A15+1)</f>
        <v>62.436737422697647</v>
      </c>
      <c r="H15">
        <f t="shared" si="0"/>
        <v>3</v>
      </c>
      <c r="I15">
        <f t="shared" si="1"/>
        <v>59.436737422697647</v>
      </c>
      <c r="J15">
        <f t="shared" si="2"/>
        <v>0</v>
      </c>
    </row>
    <row r="16" spans="1:16" x14ac:dyDescent="0.3">
      <c r="A16" s="1">
        <v>2</v>
      </c>
      <c r="B16" s="1" t="s">
        <v>17</v>
      </c>
      <c r="C16" s="1">
        <v>868.88</v>
      </c>
      <c r="D16" s="1">
        <v>0.68</v>
      </c>
      <c r="E16" s="1">
        <v>0.61599999999999999</v>
      </c>
      <c r="F16" s="1">
        <v>86.89</v>
      </c>
      <c r="G16">
        <f>(C16/$M$3)-$M$1+2*(A16+1)</f>
        <v>138.224803610229</v>
      </c>
      <c r="H16">
        <f t="shared" si="0"/>
        <v>3</v>
      </c>
      <c r="I16">
        <f t="shared" si="1"/>
        <v>135.224803610229</v>
      </c>
      <c r="J16">
        <f t="shared" si="2"/>
        <v>0</v>
      </c>
    </row>
    <row r="17" spans="1:10" x14ac:dyDescent="0.3">
      <c r="A17" s="1">
        <v>2</v>
      </c>
      <c r="B17" s="1" t="s">
        <v>18</v>
      </c>
      <c r="C17" s="1">
        <v>175.73</v>
      </c>
      <c r="D17" s="1">
        <v>0.93500000000000005</v>
      </c>
      <c r="E17" s="1">
        <v>0.92200000000000004</v>
      </c>
      <c r="F17" s="1">
        <v>17.57</v>
      </c>
      <c r="G17">
        <f>(C17/$M$3)-$M$1+2*(A17+1)</f>
        <v>22.371552732742771</v>
      </c>
      <c r="H17">
        <f t="shared" si="0"/>
        <v>3</v>
      </c>
      <c r="I17">
        <f t="shared" si="1"/>
        <v>19.371552732742771</v>
      </c>
      <c r="J17">
        <f t="shared" si="2"/>
        <v>0</v>
      </c>
    </row>
    <row r="18" spans="1:10" x14ac:dyDescent="0.3">
      <c r="A18" s="1">
        <v>3</v>
      </c>
      <c r="B18" s="1" t="s">
        <v>19</v>
      </c>
      <c r="C18" s="1">
        <v>48.11</v>
      </c>
      <c r="D18" s="1">
        <v>0.98199999999999998</v>
      </c>
      <c r="E18" s="1">
        <v>0.97599999999999998</v>
      </c>
      <c r="F18" s="1">
        <v>5.35</v>
      </c>
      <c r="G18">
        <f>(C18/$M$3)-$M$1+2*(A18+1)</f>
        <v>3.0411164967407665</v>
      </c>
      <c r="H18">
        <f t="shared" si="0"/>
        <v>4</v>
      </c>
      <c r="I18">
        <f t="shared" si="1"/>
        <v>0.95888350325923355</v>
      </c>
      <c r="J18">
        <f t="shared" si="2"/>
        <v>1</v>
      </c>
    </row>
    <row r="19" spans="1:10" x14ac:dyDescent="0.3">
      <c r="A19" s="1">
        <v>3</v>
      </c>
      <c r="B19" s="1" t="s">
        <v>20</v>
      </c>
      <c r="C19" s="1">
        <v>47.97</v>
      </c>
      <c r="D19" s="1">
        <v>0.98199999999999998</v>
      </c>
      <c r="E19" s="1">
        <v>0.97599999999999998</v>
      </c>
      <c r="F19" s="1">
        <v>5.33</v>
      </c>
      <c r="G19">
        <f>(C19/$M$3)-$M$1+2*(A19+1)</f>
        <v>3.0177168644492731</v>
      </c>
      <c r="H19">
        <f t="shared" si="0"/>
        <v>4</v>
      </c>
      <c r="I19">
        <f t="shared" si="1"/>
        <v>0.98228313555072688</v>
      </c>
      <c r="J19">
        <f t="shared" si="2"/>
        <v>1</v>
      </c>
    </row>
    <row r="20" spans="1:10" x14ac:dyDescent="0.3">
      <c r="A20" s="1">
        <v>3</v>
      </c>
      <c r="B20" s="1" t="s">
        <v>21</v>
      </c>
      <c r="C20" s="1">
        <v>50.84</v>
      </c>
      <c r="D20" s="1">
        <v>0.98099999999999998</v>
      </c>
      <c r="E20" s="1">
        <v>0.97499999999999998</v>
      </c>
      <c r="F20" s="1">
        <v>5.65</v>
      </c>
      <c r="G20">
        <f>(C20/$M$3)-$M$1+2*(A20+1)</f>
        <v>3.4974093264248722</v>
      </c>
      <c r="H20">
        <f t="shared" si="0"/>
        <v>4</v>
      </c>
      <c r="I20">
        <f t="shared" si="1"/>
        <v>0.50259067357512777</v>
      </c>
      <c r="J20">
        <f t="shared" si="2"/>
        <v>1</v>
      </c>
    </row>
    <row r="21" spans="1:10" x14ac:dyDescent="0.3">
      <c r="A21" s="1">
        <v>3</v>
      </c>
      <c r="B21" s="1" t="s">
        <v>22</v>
      </c>
      <c r="C21" s="1">
        <v>73.81</v>
      </c>
      <c r="D21" s="1">
        <v>0.97299999999999998</v>
      </c>
      <c r="E21" s="1">
        <v>0.96399999999999997</v>
      </c>
      <c r="F21" s="1">
        <v>8.1999999999999993</v>
      </c>
      <c r="G21">
        <f>(C21/$M$3)-$M$1+2*(A21+1)</f>
        <v>7.3366204245361875</v>
      </c>
      <c r="H21">
        <f t="shared" si="0"/>
        <v>4</v>
      </c>
      <c r="I21">
        <f t="shared" si="1"/>
        <v>3.3366204245361875</v>
      </c>
      <c r="J21">
        <f t="shared" si="2"/>
        <v>1</v>
      </c>
    </row>
    <row r="22" spans="1:10" x14ac:dyDescent="0.3">
      <c r="A22" s="1">
        <v>4</v>
      </c>
      <c r="B22" s="1" t="s">
        <v>23</v>
      </c>
      <c r="C22" s="1">
        <v>47.86</v>
      </c>
      <c r="D22" s="1">
        <v>0.98199999999999998</v>
      </c>
      <c r="E22" s="1">
        <v>0.97299999999999998</v>
      </c>
      <c r="F22" s="1">
        <v>5.98</v>
      </c>
      <c r="G22">
        <f>(C22/$M$3)-$M$1+2*(A22+1)</f>
        <v>4.9993314390773866</v>
      </c>
      <c r="H22">
        <f t="shared" si="0"/>
        <v>5</v>
      </c>
      <c r="I22">
        <f t="shared" si="1"/>
        <v>6.6856092261335931E-4</v>
      </c>
      <c r="J22">
        <f t="shared" si="2"/>
        <v>1</v>
      </c>
    </row>
    <row r="25" spans="1:10" x14ac:dyDescent="0.3">
      <c r="A25" s="2" t="s">
        <v>32</v>
      </c>
    </row>
    <row r="26" spans="1:10" x14ac:dyDescent="0.3">
      <c r="A26" t="s">
        <v>34</v>
      </c>
    </row>
    <row r="27" spans="1:10" x14ac:dyDescent="0.3">
      <c r="A27" t="s">
        <v>35</v>
      </c>
    </row>
    <row r="28" spans="1:10" x14ac:dyDescent="0.3">
      <c r="A28" t="s">
        <v>36</v>
      </c>
    </row>
    <row r="29" spans="1:10" x14ac:dyDescent="0.3">
      <c r="A29" s="2" t="s">
        <v>37</v>
      </c>
    </row>
    <row r="30" spans="1:10" x14ac:dyDescent="0.3">
      <c r="A30" s="2" t="s">
        <v>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Oshima</dc:creator>
  <cp:lastModifiedBy>Oshima</cp:lastModifiedBy>
  <dcterms:created xsi:type="dcterms:W3CDTF">2010-12-20T19:17:32Z</dcterms:created>
  <dcterms:modified xsi:type="dcterms:W3CDTF">2010-12-20T20:46:24Z</dcterms:modified>
</cp:coreProperties>
</file>